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Kancl\zakázky\2021\Učebny\"/>
    </mc:Choice>
  </mc:AlternateContent>
  <bookViews>
    <workbookView xWindow="-105" yWindow="-105" windowWidth="23250" windowHeight="12570" tabRatio="500"/>
  </bookViews>
  <sheets>
    <sheet name="Kalkulace" sheetId="1" r:id="rId1"/>
    <sheet name="Rozdělení" sheetId="2" r:id="rId2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5" i="2" l="1"/>
  <c r="K6" i="2"/>
  <c r="C6" i="1" s="1"/>
  <c r="G6" i="1" s="1"/>
  <c r="K7" i="2"/>
  <c r="C8" i="1" s="1"/>
  <c r="G8" i="1" s="1"/>
  <c r="K8" i="2"/>
  <c r="K9" i="2"/>
  <c r="K10" i="2"/>
  <c r="K4" i="2"/>
  <c r="C5" i="1" s="1"/>
  <c r="G5" i="1" s="1"/>
  <c r="G12" i="1"/>
  <c r="E12" i="1"/>
  <c r="H12" i="1" s="1"/>
  <c r="E11" i="1"/>
  <c r="E10" i="1"/>
  <c r="E9" i="1"/>
  <c r="E8" i="1"/>
  <c r="E7" i="1"/>
  <c r="E6" i="1"/>
  <c r="E5" i="1"/>
  <c r="C10" i="1" l="1"/>
  <c r="G10" i="1" s="1"/>
  <c r="H6" i="1"/>
  <c r="H5" i="1"/>
  <c r="C7" i="1"/>
  <c r="G7" i="1" s="1"/>
  <c r="C9" i="1"/>
  <c r="G9" i="1" s="1"/>
  <c r="C11" i="1"/>
  <c r="G11" i="1" s="1"/>
  <c r="H8" i="1"/>
  <c r="H10" i="1" l="1"/>
  <c r="H7" i="1"/>
  <c r="G13" i="1"/>
  <c r="H9" i="1"/>
  <c r="H11" i="1"/>
  <c r="H13" i="1" l="1"/>
</calcChain>
</file>

<file path=xl/sharedStrings.xml><?xml version="1.0" encoding="utf-8"?>
<sst xmlns="http://schemas.openxmlformats.org/spreadsheetml/2006/main" count="71" uniqueCount="49">
  <si>
    <t>Název</t>
  </si>
  <si>
    <t>Popis</t>
  </si>
  <si>
    <t>ks</t>
  </si>
  <si>
    <t>Lavice dvojmístná, pevná, vel. 6</t>
  </si>
  <si>
    <t>Lavice dvojmístná, nastavitelná, 
vel. 5 - 7</t>
  </si>
  <si>
    <t>Židle nastavitelná,
vel. 5 - 7</t>
  </si>
  <si>
    <t>CELKEM</t>
  </si>
  <si>
    <t>Ilustrativní foto</t>
  </si>
  <si>
    <t>cena/ks vč. DPH</t>
  </si>
  <si>
    <t>cena/ks bez DPH</t>
  </si>
  <si>
    <t>DPH  %</t>
  </si>
  <si>
    <t>Doplnit pouze takto podbarvená pole</t>
  </si>
  <si>
    <t>Lavice jednomístná, pevná, vel. 6</t>
  </si>
  <si>
    <t>VARIANTA 1</t>
  </si>
  <si>
    <t>Lavice dvojmístná, nastavitelná, vel. 5-7</t>
  </si>
  <si>
    <t>Židle pevná, vel. 6</t>
  </si>
  <si>
    <t>Židle nastavitelná, vel. 5-7</t>
  </si>
  <si>
    <t>Katedra</t>
  </si>
  <si>
    <t>Židle pro učitele</t>
  </si>
  <si>
    <t>A117</t>
  </si>
  <si>
    <t>A205</t>
  </si>
  <si>
    <t>A203</t>
  </si>
  <si>
    <t>A304</t>
  </si>
  <si>
    <t>A309</t>
  </si>
  <si>
    <t>H302</t>
  </si>
  <si>
    <t>H304</t>
  </si>
  <si>
    <t>H312</t>
  </si>
  <si>
    <t>Počty dle jednotlivých tříd</t>
  </si>
  <si>
    <t>CELKEM ks</t>
  </si>
  <si>
    <t>konstrukce - trubka 32 mm, tloušťka stěny 1,5 mm, povrchová úprava - vypalovaná prášková barva KOMAXIT, 1x háček na tašky, rozměr horní desky - tl. 18 mm, 750x500 mm, hrany - ABS tl. 2 mm, dezén desky buk, odkládací prostor - koš, plastové návleky, rektifikace. Záruka na svary min. 5 let</t>
  </si>
  <si>
    <t>konstrukce - trubka 28 mm, tloušťka stěny 1,5 mm povrchová úprava - vypalovaná prášková barva KOMAXIT, sedák a opěrka vícevrstvá buková překližka 2x lakovaná, plastové návleky a ucpávky, záruka na svary min. 5 let</t>
  </si>
  <si>
    <t>konstrukce - trubka 32 mm, tloušťka stěny 1,5 mm, povrchová úprava - vypalovaná prášková barva KOMAXIT, 2x háček na tašky, rozměr horní desky - tl. 18 mm, 1300x500 mm, hrany - ABS tl. 2 mm, dezén desky buk, odkládací prostor - koše, plastové návleky, rektifikace. Záruka na svary min. 5 let</t>
  </si>
  <si>
    <t>konstrukce - trubka 28 a 32 mm, tloušťka stěny 1,5 mm, povrchová úprava - vypalovaná prášková barva KOMAXIT, 2x háček na tašky, rozměr horní desky - tl. 18 mm, 1300x500 mm, hrany - ABS tl. 2 mm dezén desky buk, odkládací prostor - koše, plastové návleky, rektifikace. Záruka na svary min. 5 let</t>
  </si>
  <si>
    <t>konstrukce - trubka 28 a 32 mm, tloušťka stěny 1,5 mm povrchová úprava - vypalovaná prášková barva KOMAXIT, sedák a opěrka vícevrstvá buková překližka 2x lakovaná, plastové návleky a ucpávky, záruka na svary min. 5 let</t>
  </si>
  <si>
    <t xml:space="preserve">Židle pro učitele </t>
  </si>
  <si>
    <t>konstrukce - trubka 28 mm, tloušťka stěny 1,5 mm, povrchová úprava - vypalovaná prášková barva KOMAXIT, sedák a opěrka čalouněné, plastové návleky a ucpávky, záruka na svary min. 5 let</t>
  </si>
  <si>
    <t>Učitelská katedra</t>
  </si>
  <si>
    <t>konstrukce - trubka 32 mm, tloušťka stěny 1,5 mm, povrchová úprava - vypalovaná prášková barva KOMAXIT, rozměr horní desky - tl. 18 mm, 1300x600 mm, 1x zásuvka, hrany - ABS tl. 2 mm, dezén desky buk, Plastové návleky, rektifikace. Záruka na svary min. 5 let</t>
  </si>
  <si>
    <t>cena bez DPH</t>
  </si>
  <si>
    <t>cena vč. DPH</t>
  </si>
  <si>
    <t>Školní nábytek do učeben 2021</t>
  </si>
  <si>
    <t>umístění učeben:</t>
  </si>
  <si>
    <t>28. října 1598, F-M</t>
  </si>
  <si>
    <t>1.NP</t>
  </si>
  <si>
    <t>2.NP</t>
  </si>
  <si>
    <t>3.NP</t>
  </si>
  <si>
    <t>Palackého 123, F-M</t>
  </si>
  <si>
    <t>Ve sloupci popis jsou popsány minimální požadavky na materiál a jeho úpravu, RAL kovových částí 5002</t>
  </si>
  <si>
    <t>Doprava, montáž, ustavení do jednotlivých učeben (počty a umístění učeben na druhém listě)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</si>
</sst>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/>
    <xf numFmtId="164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64" fontId="3" fillId="2" borderId="5" xfId="0" applyNumberFormat="1" applyFont="1" applyFill="1" applyBorder="1"/>
    <xf numFmtId="0" fontId="2" fillId="0" borderId="5" xfId="0" applyFont="1" applyBorder="1"/>
    <xf numFmtId="3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0" fillId="0" borderId="1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5" fillId="0" borderId="1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2" fillId="0" borderId="25" xfId="0" applyFont="1" applyFill="1" applyBorder="1" applyAlignment="1">
      <alignment vertical="top" wrapText="1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2215283</xdr:colOff>
      <xdr:row>20</xdr:row>
      <xdr:rowOff>21167</xdr:rowOff>
    </xdr:from>
    <xdr:to>
      <xdr:col>1</xdr:col>
      <xdr:colOff>4116915</xdr:colOff>
      <xdr:row>29</xdr:row>
      <xdr:rowOff>126999</xdr:rowOff>
    </xdr:to>
    <xdr:pic>
      <xdr:nvPicPr>
        <xdr:cNvPr id="7" name="Obrázek 6" descr="Školní lavice GABI - jednomístná, pevná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283" y="8001000"/>
          <a:ext cx="1901632" cy="1915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230193</xdr:colOff>
      <xdr:row>20</xdr:row>
      <xdr:rowOff>63501</xdr:rowOff>
    </xdr:from>
    <xdr:to>
      <xdr:col>1</xdr:col>
      <xdr:colOff>1211791</xdr:colOff>
      <xdr:row>29</xdr:row>
      <xdr:rowOff>105834</xdr:rowOff>
    </xdr:to>
    <xdr:pic>
      <xdr:nvPicPr>
        <xdr:cNvPr id="8" name="Obrázek 7" descr="https://www.multip.cz/editor/image/eshop_products/2050_5e395bd243057_l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93" y="15345834"/>
          <a:ext cx="2378598" cy="1852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19</xdr:row>
      <xdr:rowOff>190500</xdr:rowOff>
    </xdr:from>
    <xdr:to>
      <xdr:col>5</xdr:col>
      <xdr:colOff>361948</xdr:colOff>
      <xdr:row>29</xdr:row>
      <xdr:rowOff>76279</xdr:rowOff>
    </xdr:to>
    <xdr:pic>
      <xdr:nvPicPr>
        <xdr:cNvPr id="9" name="Obrázek 8" descr="https://www.multip.cz/editor/image/eshop_products/2051_5e395d21ef3aa_l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5583" y="7969250"/>
          <a:ext cx="2404532" cy="1896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412751</xdr:colOff>
      <xdr:row>31</xdr:row>
      <xdr:rowOff>63500</xdr:rowOff>
    </xdr:from>
    <xdr:to>
      <xdr:col>1</xdr:col>
      <xdr:colOff>401004</xdr:colOff>
      <xdr:row>41</xdr:row>
      <xdr:rowOff>169333</xdr:rowOff>
    </xdr:to>
    <xdr:pic>
      <xdr:nvPicPr>
        <xdr:cNvPr id="10" name="Obrázek 9" descr="Školní židle GABI - pevná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1" y="10255250"/>
          <a:ext cx="1385253" cy="2116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1271092</xdr:colOff>
      <xdr:row>31</xdr:row>
      <xdr:rowOff>10584</xdr:rowOff>
    </xdr:from>
    <xdr:to>
      <xdr:col>1</xdr:col>
      <xdr:colOff>2736850</xdr:colOff>
      <xdr:row>42</xdr:row>
      <xdr:rowOff>42334</xdr:rowOff>
    </xdr:to>
    <xdr:pic>
      <xdr:nvPicPr>
        <xdr:cNvPr id="12" name="Obrázek 11" descr="Školní židle GABI - E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8092" y="10202334"/>
          <a:ext cx="1465758" cy="224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3678355</xdr:colOff>
      <xdr:row>30</xdr:row>
      <xdr:rowOff>179916</xdr:rowOff>
    </xdr:from>
    <xdr:to>
      <xdr:col>1</xdr:col>
      <xdr:colOff>5212292</xdr:colOff>
      <xdr:row>42</xdr:row>
      <xdr:rowOff>95249</xdr:rowOff>
    </xdr:to>
    <xdr:pic>
      <xdr:nvPicPr>
        <xdr:cNvPr id="19" name="Obrázek 18" descr="Učitelská židle GABI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5355" y="10170583"/>
          <a:ext cx="1533937" cy="232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5471581</xdr:colOff>
      <xdr:row>31</xdr:row>
      <xdr:rowOff>158751</xdr:rowOff>
    </xdr:from>
    <xdr:to>
      <xdr:col>6</xdr:col>
      <xdr:colOff>370415</xdr:colOff>
      <xdr:row>43</xdr:row>
      <xdr:rowOff>10971</xdr:rowOff>
    </xdr:to>
    <xdr:pic>
      <xdr:nvPicPr>
        <xdr:cNvPr id="21" name="Obrázek 20" descr="Učitelská katedra GABI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8581" y="10350501"/>
          <a:ext cx="2973917" cy="2265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MG67"/>
  <sheetViews>
    <sheetView tabSelected="1" zoomScale="90" zoomScaleNormal="90" workbookViewId="0">
      <selection activeCell="A134" sqref="A134:XFD145"/>
    </sheetView>
  </sheetViews>
  <sheetFormatPr defaultRowHeight="15.75" x14ac:dyDescent="0.25"/>
  <cols>
    <col min="1" max="1" width="21" style="1" customWidth="1"/>
    <col min="2" max="2" width="82" style="2" customWidth="1"/>
    <col min="3" max="3" width="5.28515625" style="2" customWidth="1"/>
    <col min="4" max="5" width="13.7109375" style="3" customWidth="1"/>
    <col min="6" max="6" width="6.42578125" style="4" customWidth="1"/>
    <col min="7" max="7" width="15.5703125" style="2" customWidth="1"/>
    <col min="8" max="8" width="18.140625" style="2" customWidth="1"/>
    <col min="9" max="1021" width="8.85546875" style="2" customWidth="1"/>
  </cols>
  <sheetData>
    <row r="1" spans="1:8" ht="21" x14ac:dyDescent="0.25">
      <c r="A1" s="47" t="s">
        <v>40</v>
      </c>
      <c r="B1" s="6"/>
      <c r="C1" s="6"/>
      <c r="D1" s="7"/>
      <c r="E1" s="7"/>
      <c r="F1" s="8"/>
      <c r="G1" s="6"/>
      <c r="H1" s="6"/>
    </row>
    <row r="2" spans="1:8" x14ac:dyDescent="0.25">
      <c r="A2" s="5"/>
      <c r="B2" s="6"/>
      <c r="C2" s="6"/>
      <c r="D2" s="7"/>
      <c r="E2" s="7"/>
      <c r="F2" s="8"/>
      <c r="G2" s="6"/>
      <c r="H2" s="6"/>
    </row>
    <row r="3" spans="1:8" ht="16.5" thickBot="1" x14ac:dyDescent="0.3">
      <c r="A3" s="26" t="s">
        <v>13</v>
      </c>
      <c r="B3" s="6"/>
      <c r="C3" s="6"/>
      <c r="D3" s="7"/>
      <c r="E3" s="7"/>
      <c r="F3" s="8"/>
      <c r="G3" s="6"/>
      <c r="H3" s="6"/>
    </row>
    <row r="4" spans="1:8" ht="32.25" thickBot="1" x14ac:dyDescent="0.3">
      <c r="A4" s="22" t="s">
        <v>0</v>
      </c>
      <c r="B4" s="23" t="s">
        <v>1</v>
      </c>
      <c r="C4" s="23" t="s">
        <v>2</v>
      </c>
      <c r="D4" s="24" t="s">
        <v>9</v>
      </c>
      <c r="E4" s="24" t="s">
        <v>8</v>
      </c>
      <c r="F4" s="25" t="s">
        <v>10</v>
      </c>
      <c r="G4" s="23" t="s">
        <v>38</v>
      </c>
      <c r="H4" s="46" t="s">
        <v>39</v>
      </c>
    </row>
    <row r="5" spans="1:8" ht="63" x14ac:dyDescent="0.25">
      <c r="A5" s="19" t="s">
        <v>3</v>
      </c>
      <c r="B5" s="20" t="s">
        <v>31</v>
      </c>
      <c r="C5" s="21">
        <f>Rozdělení!K4</f>
        <v>57</v>
      </c>
      <c r="D5" s="49"/>
      <c r="E5" s="50">
        <f>D5*(1+F5/100)</f>
        <v>0</v>
      </c>
      <c r="F5" s="51">
        <v>21</v>
      </c>
      <c r="G5" s="50">
        <f>D5*C5</f>
        <v>0</v>
      </c>
      <c r="H5" s="52">
        <f>E5*C5</f>
        <v>0</v>
      </c>
    </row>
    <row r="6" spans="1:8" ht="63" x14ac:dyDescent="0.25">
      <c r="A6" s="19" t="s">
        <v>12</v>
      </c>
      <c r="B6" s="20" t="s">
        <v>29</v>
      </c>
      <c r="C6" s="21">
        <f>Rozdělení!K6</f>
        <v>20</v>
      </c>
      <c r="D6" s="49"/>
      <c r="E6" s="50">
        <f>D6*(1+F6/100)</f>
        <v>0</v>
      </c>
      <c r="F6" s="51">
        <v>21</v>
      </c>
      <c r="G6" s="50">
        <f>D6*C6</f>
        <v>0</v>
      </c>
      <c r="H6" s="52">
        <f>E6*C6</f>
        <v>0</v>
      </c>
    </row>
    <row r="7" spans="1:8" ht="63" x14ac:dyDescent="0.25">
      <c r="A7" s="12" t="s">
        <v>4</v>
      </c>
      <c r="B7" s="11" t="s">
        <v>32</v>
      </c>
      <c r="C7" s="17">
        <f>Rozdělení!K5</f>
        <v>8</v>
      </c>
      <c r="D7" s="53"/>
      <c r="E7" s="54">
        <f t="shared" ref="E7:E12" si="0">D7*(1+F7/100)</f>
        <v>0</v>
      </c>
      <c r="F7" s="55">
        <v>21</v>
      </c>
      <c r="G7" s="54">
        <f t="shared" ref="G7:G12" si="1">D7*C7</f>
        <v>0</v>
      </c>
      <c r="H7" s="56">
        <f t="shared" ref="H7:H12" si="2">E7*C7</f>
        <v>0</v>
      </c>
    </row>
    <row r="8" spans="1:8" ht="47.25" x14ac:dyDescent="0.25">
      <c r="A8" s="48" t="s">
        <v>15</v>
      </c>
      <c r="B8" s="10" t="s">
        <v>30</v>
      </c>
      <c r="C8" s="17">
        <f>Rozdělení!K7</f>
        <v>169</v>
      </c>
      <c r="D8" s="53"/>
      <c r="E8" s="54">
        <f t="shared" si="0"/>
        <v>0</v>
      </c>
      <c r="F8" s="55">
        <v>21</v>
      </c>
      <c r="G8" s="54">
        <f t="shared" si="1"/>
        <v>0</v>
      </c>
      <c r="H8" s="56">
        <f t="shared" si="2"/>
        <v>0</v>
      </c>
    </row>
    <row r="9" spans="1:8" ht="47.25" x14ac:dyDescent="0.25">
      <c r="A9" s="12" t="s">
        <v>5</v>
      </c>
      <c r="B9" s="10" t="s">
        <v>33</v>
      </c>
      <c r="C9" s="17">
        <f>Rozdělení!K8</f>
        <v>16</v>
      </c>
      <c r="D9" s="53"/>
      <c r="E9" s="54">
        <f t="shared" si="0"/>
        <v>0</v>
      </c>
      <c r="F9" s="55">
        <v>21</v>
      </c>
      <c r="G9" s="54">
        <f t="shared" si="1"/>
        <v>0</v>
      </c>
      <c r="H9" s="56">
        <f t="shared" si="2"/>
        <v>0</v>
      </c>
    </row>
    <row r="10" spans="1:8" ht="47.25" x14ac:dyDescent="0.25">
      <c r="A10" s="12" t="s">
        <v>34</v>
      </c>
      <c r="B10" s="10" t="s">
        <v>35</v>
      </c>
      <c r="C10" s="17">
        <f>Rozdělení!K10</f>
        <v>4</v>
      </c>
      <c r="D10" s="53"/>
      <c r="E10" s="54">
        <f t="shared" si="0"/>
        <v>0</v>
      </c>
      <c r="F10" s="55">
        <v>21</v>
      </c>
      <c r="G10" s="54">
        <f t="shared" si="1"/>
        <v>0</v>
      </c>
      <c r="H10" s="56">
        <f t="shared" si="2"/>
        <v>0</v>
      </c>
    </row>
    <row r="11" spans="1:8" ht="63" x14ac:dyDescent="0.25">
      <c r="A11" s="12" t="s">
        <v>36</v>
      </c>
      <c r="B11" s="11" t="s">
        <v>37</v>
      </c>
      <c r="C11" s="17">
        <f>Rozdělení!K9</f>
        <v>4</v>
      </c>
      <c r="D11" s="53"/>
      <c r="E11" s="54">
        <f t="shared" si="0"/>
        <v>0</v>
      </c>
      <c r="F11" s="55">
        <v>21</v>
      </c>
      <c r="G11" s="54">
        <f t="shared" si="1"/>
        <v>0</v>
      </c>
      <c r="H11" s="56">
        <f t="shared" si="2"/>
        <v>0</v>
      </c>
    </row>
    <row r="12" spans="1:8" ht="32.25" thickBot="1" x14ac:dyDescent="0.3">
      <c r="A12" s="12"/>
      <c r="B12" s="10" t="s">
        <v>48</v>
      </c>
      <c r="C12" s="17">
        <v>1</v>
      </c>
      <c r="D12" s="53"/>
      <c r="E12" s="54">
        <f t="shared" si="0"/>
        <v>0</v>
      </c>
      <c r="F12" s="55">
        <v>21</v>
      </c>
      <c r="G12" s="54">
        <f t="shared" si="1"/>
        <v>0</v>
      </c>
      <c r="H12" s="56">
        <f t="shared" si="2"/>
        <v>0</v>
      </c>
    </row>
    <row r="13" spans="1:8" ht="19.5" thickBot="1" x14ac:dyDescent="0.35">
      <c r="A13" s="13"/>
      <c r="B13" s="14" t="s">
        <v>6</v>
      </c>
      <c r="C13" s="15"/>
      <c r="D13" s="57"/>
      <c r="E13" s="57"/>
      <c r="F13" s="16"/>
      <c r="G13" s="58">
        <f>SUM(G5:G12)</f>
        <v>0</v>
      </c>
      <c r="H13" s="59">
        <f>SUM(H5:H12)</f>
        <v>0</v>
      </c>
    </row>
    <row r="14" spans="1:8" x14ac:dyDescent="0.25">
      <c r="A14" s="5"/>
      <c r="B14" s="6"/>
      <c r="C14" s="6"/>
      <c r="D14" s="7"/>
      <c r="E14" s="7"/>
      <c r="F14" s="8"/>
      <c r="G14" s="6"/>
      <c r="H14" s="6"/>
    </row>
    <row r="15" spans="1:8" x14ac:dyDescent="0.25">
      <c r="A15" s="9"/>
      <c r="B15" s="6"/>
      <c r="C15" s="6"/>
      <c r="D15" s="7"/>
      <c r="E15" s="7"/>
      <c r="F15" s="8"/>
      <c r="G15" s="6"/>
      <c r="H15" s="6"/>
    </row>
    <row r="16" spans="1:8" x14ac:dyDescent="0.25">
      <c r="A16" s="9"/>
      <c r="B16" s="6" t="s">
        <v>47</v>
      </c>
      <c r="C16" s="6"/>
      <c r="D16" s="7"/>
      <c r="E16" s="7"/>
      <c r="F16" s="8"/>
      <c r="G16" s="6"/>
      <c r="H16" s="6"/>
    </row>
    <row r="17" spans="1:8" x14ac:dyDescent="0.25">
      <c r="A17" s="18"/>
      <c r="B17" s="6" t="s">
        <v>11</v>
      </c>
      <c r="C17" s="6"/>
      <c r="D17" s="7"/>
      <c r="E17" s="7"/>
      <c r="F17" s="8"/>
      <c r="G17" s="6"/>
      <c r="H17" s="6"/>
    </row>
    <row r="19" spans="1:8" x14ac:dyDescent="0.25">
      <c r="A19" s="9" t="s">
        <v>7</v>
      </c>
    </row>
    <row r="23" spans="1:8" x14ac:dyDescent="0.25">
      <c r="C23"/>
    </row>
    <row r="24" spans="1:8" x14ac:dyDescent="0.25">
      <c r="E24"/>
    </row>
    <row r="25" spans="1:8" x14ac:dyDescent="0.25">
      <c r="G25"/>
    </row>
    <row r="37" spans="1:2" x14ac:dyDescent="0.25">
      <c r="B37"/>
    </row>
    <row r="38" spans="1:2" x14ac:dyDescent="0.25">
      <c r="A38"/>
    </row>
    <row r="51" spans="1:7" x14ac:dyDescent="0.25">
      <c r="B51"/>
    </row>
    <row r="52" spans="1:7" x14ac:dyDescent="0.25">
      <c r="D52"/>
      <c r="G52"/>
    </row>
    <row r="53" spans="1:7" x14ac:dyDescent="0.25">
      <c r="A53"/>
      <c r="B53"/>
    </row>
    <row r="54" spans="1:7" x14ac:dyDescent="0.25">
      <c r="E54"/>
    </row>
    <row r="62" spans="1:7" x14ac:dyDescent="0.25">
      <c r="B62"/>
    </row>
    <row r="63" spans="1:7" x14ac:dyDescent="0.25">
      <c r="B63"/>
    </row>
    <row r="67" spans="2:2" x14ac:dyDescent="0.25">
      <c r="B67"/>
    </row>
  </sheetData>
  <pageMargins left="0.70866141732283472" right="0.70866141732283472" top="0.78740157480314965" bottom="0.78740157480314965" header="0.51181102362204722" footer="0.51181102362204722"/>
  <pageSetup paperSize="9" scale="4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K20"/>
  <sheetViews>
    <sheetView workbookViewId="0">
      <selection activeCell="F28" sqref="F28"/>
    </sheetView>
  </sheetViews>
  <sheetFormatPr defaultRowHeight="15" x14ac:dyDescent="0.25"/>
  <cols>
    <col min="2" max="2" width="36.7109375" bestFit="1" customWidth="1"/>
    <col min="11" max="11" width="10.28515625" bestFit="1" customWidth="1"/>
  </cols>
  <sheetData>
    <row r="1" spans="2:11" ht="15.75" thickBot="1" x14ac:dyDescent="0.3"/>
    <row r="2" spans="2:11" x14ac:dyDescent="0.25">
      <c r="B2" s="31"/>
      <c r="C2" s="60" t="s">
        <v>27</v>
      </c>
      <c r="D2" s="61"/>
      <c r="E2" s="61"/>
      <c r="F2" s="61"/>
      <c r="G2" s="61"/>
      <c r="H2" s="61"/>
      <c r="I2" s="61"/>
      <c r="J2" s="62"/>
      <c r="K2" s="31"/>
    </row>
    <row r="3" spans="2:11" ht="15.75" thickBot="1" x14ac:dyDescent="0.3">
      <c r="B3" s="33"/>
      <c r="C3" s="40" t="s">
        <v>19</v>
      </c>
      <c r="D3" s="37" t="s">
        <v>21</v>
      </c>
      <c r="E3" s="37" t="s">
        <v>20</v>
      </c>
      <c r="F3" s="37" t="s">
        <v>22</v>
      </c>
      <c r="G3" s="37" t="s">
        <v>23</v>
      </c>
      <c r="H3" s="37" t="s">
        <v>24</v>
      </c>
      <c r="I3" s="37" t="s">
        <v>25</v>
      </c>
      <c r="J3" s="38" t="s">
        <v>26</v>
      </c>
      <c r="K3" s="39" t="s">
        <v>28</v>
      </c>
    </row>
    <row r="4" spans="2:11" x14ac:dyDescent="0.25">
      <c r="B4" s="36" t="s">
        <v>3</v>
      </c>
      <c r="C4" s="41"/>
      <c r="D4" s="34"/>
      <c r="E4" s="34">
        <v>10</v>
      </c>
      <c r="F4" s="34"/>
      <c r="G4" s="34">
        <v>13</v>
      </c>
      <c r="H4" s="34">
        <v>14</v>
      </c>
      <c r="I4" s="34">
        <v>10</v>
      </c>
      <c r="J4" s="35">
        <v>10</v>
      </c>
      <c r="K4" s="44">
        <f>SUM(C4:J4)</f>
        <v>57</v>
      </c>
    </row>
    <row r="5" spans="2:11" x14ac:dyDescent="0.25">
      <c r="B5" s="32" t="s">
        <v>14</v>
      </c>
      <c r="C5" s="42"/>
      <c r="D5" s="27"/>
      <c r="E5" s="27">
        <v>2</v>
      </c>
      <c r="F5" s="27"/>
      <c r="G5" s="27">
        <v>3</v>
      </c>
      <c r="H5" s="27">
        <v>3</v>
      </c>
      <c r="I5" s="27"/>
      <c r="J5" s="29"/>
      <c r="K5" s="44">
        <f t="shared" ref="K5:K10" si="0">SUM(C5:J5)</f>
        <v>8</v>
      </c>
    </row>
    <row r="6" spans="2:11" x14ac:dyDescent="0.25">
      <c r="B6" s="32" t="s">
        <v>12</v>
      </c>
      <c r="C6" s="42"/>
      <c r="D6" s="27"/>
      <c r="E6" s="27"/>
      <c r="F6" s="27">
        <v>20</v>
      </c>
      <c r="G6" s="27"/>
      <c r="H6" s="27"/>
      <c r="I6" s="27"/>
      <c r="J6" s="29"/>
      <c r="K6" s="44">
        <f t="shared" si="0"/>
        <v>20</v>
      </c>
    </row>
    <row r="7" spans="2:11" x14ac:dyDescent="0.25">
      <c r="B7" s="32" t="s">
        <v>15</v>
      </c>
      <c r="C7" s="42">
        <v>35</v>
      </c>
      <c r="D7" s="27"/>
      <c r="E7" s="27">
        <v>20</v>
      </c>
      <c r="F7" s="27">
        <v>20</v>
      </c>
      <c r="G7" s="27">
        <v>26</v>
      </c>
      <c r="H7" s="27">
        <v>28</v>
      </c>
      <c r="I7" s="27">
        <v>20</v>
      </c>
      <c r="J7" s="29">
        <v>20</v>
      </c>
      <c r="K7" s="44">
        <f t="shared" si="0"/>
        <v>169</v>
      </c>
    </row>
    <row r="8" spans="2:11" x14ac:dyDescent="0.25">
      <c r="B8" s="32" t="s">
        <v>16</v>
      </c>
      <c r="C8" s="42"/>
      <c r="D8" s="27"/>
      <c r="E8" s="27">
        <v>4</v>
      </c>
      <c r="F8" s="27"/>
      <c r="G8" s="27">
        <v>6</v>
      </c>
      <c r="H8" s="27">
        <v>6</v>
      </c>
      <c r="I8" s="27"/>
      <c r="J8" s="29"/>
      <c r="K8" s="44">
        <f t="shared" si="0"/>
        <v>16</v>
      </c>
    </row>
    <row r="9" spans="2:11" x14ac:dyDescent="0.25">
      <c r="B9" s="32" t="s">
        <v>17</v>
      </c>
      <c r="C9" s="42"/>
      <c r="D9" s="27">
        <v>1</v>
      </c>
      <c r="E9" s="27"/>
      <c r="F9" s="27"/>
      <c r="G9" s="27"/>
      <c r="H9" s="27">
        <v>1</v>
      </c>
      <c r="I9" s="27">
        <v>1</v>
      </c>
      <c r="J9" s="29">
        <v>1</v>
      </c>
      <c r="K9" s="44">
        <f t="shared" si="0"/>
        <v>4</v>
      </c>
    </row>
    <row r="10" spans="2:11" ht="15.75" thickBot="1" x14ac:dyDescent="0.3">
      <c r="B10" s="33" t="s">
        <v>18</v>
      </c>
      <c r="C10" s="43"/>
      <c r="D10" s="28">
        <v>1</v>
      </c>
      <c r="E10" s="28"/>
      <c r="F10" s="28"/>
      <c r="G10" s="28"/>
      <c r="H10" s="28">
        <v>1</v>
      </c>
      <c r="I10" s="28">
        <v>1</v>
      </c>
      <c r="J10" s="30">
        <v>1</v>
      </c>
      <c r="K10" s="45">
        <f t="shared" si="0"/>
        <v>4</v>
      </c>
    </row>
    <row r="13" spans="2:11" x14ac:dyDescent="0.25">
      <c r="B13" t="s">
        <v>41</v>
      </c>
      <c r="C13" t="s">
        <v>19</v>
      </c>
      <c r="D13" t="s">
        <v>43</v>
      </c>
      <c r="E13" t="s">
        <v>42</v>
      </c>
    </row>
    <row r="14" spans="2:11" x14ac:dyDescent="0.25">
      <c r="C14" t="s">
        <v>21</v>
      </c>
      <c r="D14" t="s">
        <v>44</v>
      </c>
      <c r="E14" t="s">
        <v>42</v>
      </c>
    </row>
    <row r="15" spans="2:11" x14ac:dyDescent="0.25">
      <c r="C15" t="s">
        <v>20</v>
      </c>
      <c r="D15" t="s">
        <v>44</v>
      </c>
      <c r="E15" t="s">
        <v>42</v>
      </c>
    </row>
    <row r="16" spans="2:11" x14ac:dyDescent="0.25">
      <c r="C16" t="s">
        <v>22</v>
      </c>
      <c r="D16" t="s">
        <v>45</v>
      </c>
      <c r="E16" t="s">
        <v>42</v>
      </c>
    </row>
    <row r="17" spans="3:5" x14ac:dyDescent="0.25">
      <c r="C17" t="s">
        <v>23</v>
      </c>
      <c r="D17" t="s">
        <v>45</v>
      </c>
      <c r="E17" t="s">
        <v>42</v>
      </c>
    </row>
    <row r="18" spans="3:5" x14ac:dyDescent="0.25">
      <c r="C18" t="s">
        <v>24</v>
      </c>
      <c r="D18" t="s">
        <v>45</v>
      </c>
      <c r="E18" t="s">
        <v>46</v>
      </c>
    </row>
    <row r="19" spans="3:5" x14ac:dyDescent="0.25">
      <c r="C19" t="s">
        <v>25</v>
      </c>
      <c r="D19" t="s">
        <v>45</v>
      </c>
      <c r="E19" t="s">
        <v>46</v>
      </c>
    </row>
    <row r="20" spans="3:5" x14ac:dyDescent="0.25">
      <c r="C20" t="s">
        <v>26</v>
      </c>
      <c r="D20" t="s">
        <v>45</v>
      </c>
      <c r="E20" t="s">
        <v>46</v>
      </c>
    </row>
  </sheetData>
  <mergeCells count="1">
    <mergeCell ref="C2:J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Kalkulace</vt:lpstr>
      <vt:lpstr>Rozdělení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pc001</dc:creator>
  <cp:lastModifiedBy>Hruzek Miroslav</cp:lastModifiedBy>
  <cp:revision>1</cp:revision>
  <cp:lastPrinted>2021-05-28T04:22:26Z</cp:lastPrinted>
  <dcterms:created xsi:type="dcterms:W3CDTF">2019-03-15T13:49:40Z</dcterms:created>
  <dcterms:modified xsi:type="dcterms:W3CDTF">2021-05-28T04:24:15Z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